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192.168.1.11\aspa\SITO\@ Amministrazione Trasparente\personale\tasso assenze\2019\"/>
    </mc:Choice>
  </mc:AlternateContent>
  <xr:revisionPtr revIDLastSave="0" documentId="13_ncr:1_{4ADF895F-67CC-4A04-B7B8-2D4FFC47B047}" xr6:coauthVersionLast="47" xr6:coauthVersionMax="47" xr10:uidLastSave="{00000000-0000-0000-0000-000000000000}"/>
  <bookViews>
    <workbookView xWindow="-28920" yWindow="-120" windowWidth="29040" windowHeight="15720" tabRatio="773" firstSheet="1" activeTab="12" xr2:uid="{00000000-000D-0000-FFFF-FFFF00000000}"/>
  </bookViews>
  <sheets>
    <sheet name="gennaio 2019" sheetId="16" r:id="rId1"/>
    <sheet name="febbraio 2019" sheetId="29" r:id="rId2"/>
    <sheet name="marzo 2019" sheetId="30" r:id="rId3"/>
    <sheet name="aprile 2019" sheetId="31" r:id="rId4"/>
    <sheet name="maggio 2019" sheetId="32" r:id="rId5"/>
    <sheet name="giugno 2019" sheetId="33" r:id="rId6"/>
    <sheet name="luglio 2019" sheetId="34" r:id="rId7"/>
    <sheet name="agosto 2019" sheetId="35" r:id="rId8"/>
    <sheet name="settembre 2019" sheetId="36" r:id="rId9"/>
    <sheet name="ottobre 2019" sheetId="37" r:id="rId10"/>
    <sheet name="novembre 2019" sheetId="38" r:id="rId11"/>
    <sheet name="dicembre 2019" sheetId="39" r:id="rId12"/>
    <sheet name="TOTALE 2019" sheetId="40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40" l="1"/>
  <c r="C5" i="40"/>
  <c r="D5" i="40"/>
  <c r="A5" i="40"/>
  <c r="B5" i="39"/>
  <c r="B5" i="38"/>
  <c r="B5" i="37"/>
  <c r="B5" i="36"/>
  <c r="B5" i="35"/>
  <c r="B5" i="34"/>
  <c r="D5" i="34" s="1"/>
  <c r="E5" i="34" s="1"/>
  <c r="D5" i="39"/>
  <c r="E5" i="39" s="1"/>
  <c r="D5" i="38"/>
  <c r="E5" i="38"/>
  <c r="D5" i="37"/>
  <c r="E5" i="37"/>
  <c r="D5" i="36"/>
  <c r="E5" i="36" s="1"/>
  <c r="D5" i="35"/>
  <c r="E5" i="35" s="1"/>
  <c r="D5" i="33"/>
  <c r="E5" i="33" s="1"/>
  <c r="D5" i="32"/>
  <c r="E5" i="32" s="1"/>
  <c r="D5" i="31"/>
  <c r="E5" i="31" s="1"/>
  <c r="D5" i="30"/>
  <c r="E5" i="30" s="1"/>
  <c r="D5" i="29"/>
  <c r="E5" i="29" s="1"/>
  <c r="D5" i="16"/>
  <c r="E5" i="16" s="1"/>
  <c r="E5" i="40" l="1"/>
</calcChain>
</file>

<file path=xl/sharedStrings.xml><?xml version="1.0" encoding="utf-8"?>
<sst xmlns="http://schemas.openxmlformats.org/spreadsheetml/2006/main" count="221" uniqueCount="29">
  <si>
    <t>N. DIPENDENTI</t>
  </si>
  <si>
    <t>GIORNI LAVORATIVI</t>
  </si>
  <si>
    <t>GIORNI ASSENZA</t>
  </si>
  <si>
    <t>% ASSENZA</t>
  </si>
  <si>
    <t>% PRESENZA</t>
  </si>
  <si>
    <t>a</t>
  </si>
  <si>
    <t>b</t>
  </si>
  <si>
    <t>c</t>
  </si>
  <si>
    <t>d</t>
  </si>
  <si>
    <t>e</t>
  </si>
  <si>
    <t>b) Totale giornate lavorative ottenute moltiplicando il numero dei dipendenti per i giorni lavorativi del mese</t>
  </si>
  <si>
    <t>d) Rapporto tra totale assenze e totale giornate lavorative (c x 100 / b)</t>
  </si>
  <si>
    <t>e) Rapporto tra totale presenze e totale giornate lavorative</t>
  </si>
  <si>
    <t>c) Totale giorni di assenza ottenuti dalla somma di tutti i giorni di mancata</t>
  </si>
  <si>
    <t>presenza lavorativa a qualsiasi titolo (ferie, maternità, permessi, malattie, infortuni e aspettative non retribuite)</t>
  </si>
  <si>
    <t>Art. 21 Legge n. 69 del 18/06/2009 - TASSI ASSENZE E PRESENZE PERSONALE - GENNAIO 2019</t>
  </si>
  <si>
    <t>Art. 21 Legge n. 69 del 18/06/2009 - TASSI ASSENZE E PRESENZE PERSONALE - FEBBRAIO 2019</t>
  </si>
  <si>
    <t>Art. 21 Legge n. 69 del 18/06/2009 - TASSI ASSENZE E PRESENZE PERSONALE - MARZO 2019</t>
  </si>
  <si>
    <t>Art. 21 Legge n. 69 del 18/06/2009 - TASSI ASSENZE E PRESENZE PERSONALE - APRILE 2019</t>
  </si>
  <si>
    <t>Art. 21 Legge n. 69 del 18/06/2009 - TASSI ASSENZE E PRESENZE PERSONALE - GIUGNO 2019</t>
  </si>
  <si>
    <t>Art. 21 Legge n. 69 del 18/06/2009 - TASSI ASSENZE E PRESENZE PERSONALE - MAGGIO 2019</t>
  </si>
  <si>
    <t>Art. 21 Legge n. 69 del 18/06/2009 - TASSI ASSENZE E PRESENZE PERSONALE - LUGLIO 2019</t>
  </si>
  <si>
    <t>Art. 21 Legge n. 69 del 18/06/2009 - TASSI ASSENZE E PRESENZE PERSONALE - AGOSTO 2019</t>
  </si>
  <si>
    <t>a) Unità di personale dipendente a tempo indeterminato e determinato</t>
  </si>
  <si>
    <t>Art. 21 Legge n. 69 del 18/06/2009 - TASSI ASSENZE E PRESENZE PERSONALE - SETTEMBRE 2019</t>
  </si>
  <si>
    <t>Art. 21 Legge n. 69 del 18/06/2009 - TASSI ASSENZE E PRESENZE PERSONALE - OTTOBRE 2019</t>
  </si>
  <si>
    <t>Art. 21 Legge n. 69 del 18/06/2009 - TASSI ASSENZE E PRESENZE PERSONALE - NOVEMBRE 2019</t>
  </si>
  <si>
    <t>Art. 21 Legge n. 69 del 18/06/2009 - TASSI ASSENZE E PRESENZE PERSONALE - DICEMBRE 2019</t>
  </si>
  <si>
    <t>Art. 21 Legge n. 69 del 18/06/2009 - TASSI ASSENZE E PRESENZE PERSONALE - ANNO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</si>
</sst>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"/>
  <sheetViews>
    <sheetView workbookViewId="0">
      <selection activeCell="A8" sqref="A8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15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</v>
      </c>
      <c r="B5" s="7">
        <v>17</v>
      </c>
      <c r="C5" s="7">
        <v>0</v>
      </c>
      <c r="D5" s="8">
        <f>C5*100/B5</f>
        <v>0</v>
      </c>
      <c r="E5" s="9">
        <f>100-D5</f>
        <v>100</v>
      </c>
    </row>
    <row r="8" spans="1:5" s="1" customFormat="1" ht="13.8" x14ac:dyDescent="0.3">
      <c r="A8" s="1" t="s">
        <v>23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3"/>
  <sheetViews>
    <sheetView workbookViewId="0">
      <selection activeCell="C37" sqref="C37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16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</v>
      </c>
      <c r="B5" s="7">
        <v>16</v>
      </c>
      <c r="C5" s="7">
        <v>0</v>
      </c>
      <c r="D5" s="8">
        <f>C5*100/B5</f>
        <v>0</v>
      </c>
      <c r="E5" s="9">
        <f>100-D5</f>
        <v>100</v>
      </c>
    </row>
    <row r="8" spans="1:5" s="1" customFormat="1" ht="13.8" x14ac:dyDescent="0.3">
      <c r="A8" s="1" t="s">
        <v>23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3"/>
  <sheetViews>
    <sheetView workbookViewId="0">
      <selection activeCell="A8" sqref="A8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17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</v>
      </c>
      <c r="B5" s="7">
        <v>17</v>
      </c>
      <c r="C5" s="7">
        <v>0</v>
      </c>
      <c r="D5" s="8">
        <f>C5*100/B5</f>
        <v>0</v>
      </c>
      <c r="E5" s="9">
        <f>100-D5</f>
        <v>100</v>
      </c>
    </row>
    <row r="8" spans="1:5" s="1" customFormat="1" ht="13.8" x14ac:dyDescent="0.3">
      <c r="A8" s="1" t="s">
        <v>23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3"/>
  <sheetViews>
    <sheetView workbookViewId="0">
      <selection activeCell="A8" sqref="A8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18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</v>
      </c>
      <c r="B5" s="7">
        <v>17</v>
      </c>
      <c r="C5" s="7">
        <v>3</v>
      </c>
      <c r="D5" s="8">
        <f>C5*100/B5</f>
        <v>17.647058823529413</v>
      </c>
      <c r="E5" s="9">
        <f>100-D5</f>
        <v>82.35294117647058</v>
      </c>
    </row>
    <row r="8" spans="1:5" s="1" customFormat="1" ht="13.8" x14ac:dyDescent="0.3">
      <c r="A8" s="1" t="s">
        <v>23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3"/>
  <sheetViews>
    <sheetView workbookViewId="0">
      <selection activeCell="A8" sqref="A8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20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</v>
      </c>
      <c r="B5" s="7">
        <v>22</v>
      </c>
      <c r="C5" s="7">
        <v>1</v>
      </c>
      <c r="D5" s="8">
        <f>C5*100/B5</f>
        <v>4.5454545454545459</v>
      </c>
      <c r="E5" s="9">
        <f>100-D5</f>
        <v>95.454545454545453</v>
      </c>
    </row>
    <row r="8" spans="1:5" s="1" customFormat="1" ht="13.8" x14ac:dyDescent="0.3">
      <c r="A8" s="1" t="s">
        <v>23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3"/>
  <sheetViews>
    <sheetView workbookViewId="0">
      <selection activeCell="A8" sqref="A8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19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</v>
      </c>
      <c r="B5" s="7">
        <v>20</v>
      </c>
      <c r="C5" s="7">
        <v>1</v>
      </c>
      <c r="D5" s="8">
        <f>C5*100/B5</f>
        <v>5</v>
      </c>
      <c r="E5" s="9">
        <f>100-D5</f>
        <v>95</v>
      </c>
    </row>
    <row r="8" spans="1:5" s="1" customFormat="1" ht="13.8" x14ac:dyDescent="0.3">
      <c r="A8" s="1" t="s">
        <v>23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13"/>
  <sheetViews>
    <sheetView workbookViewId="0">
      <selection activeCell="A8" sqref="A8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21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11</v>
      </c>
      <c r="B5" s="7">
        <f>23*9+27*1+17*1</f>
        <v>251</v>
      </c>
      <c r="C5" s="7">
        <v>63</v>
      </c>
      <c r="D5" s="8">
        <f>C5*100/B5</f>
        <v>25.099601593625497</v>
      </c>
      <c r="E5" s="9">
        <f>100-D5</f>
        <v>74.900398406374507</v>
      </c>
    </row>
    <row r="8" spans="1:5" s="1" customFormat="1" ht="13.8" x14ac:dyDescent="0.3">
      <c r="A8" s="1" t="s">
        <v>23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3"/>
  <sheetViews>
    <sheetView workbookViewId="0">
      <selection activeCell="A8" sqref="A8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22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11</v>
      </c>
      <c r="B5" s="7">
        <f>21*9+26*1+17*1</f>
        <v>232</v>
      </c>
      <c r="C5" s="7">
        <v>61</v>
      </c>
      <c r="D5" s="8">
        <f>C5*100/B5</f>
        <v>26.293103448275861</v>
      </c>
      <c r="E5" s="9">
        <f>100-D5</f>
        <v>73.706896551724142</v>
      </c>
    </row>
    <row r="8" spans="1:5" s="1" customFormat="1" ht="13.8" x14ac:dyDescent="0.3">
      <c r="A8" s="1" t="s">
        <v>23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A3036-2801-4DA2-A196-976A88E6E63A}">
  <sheetPr>
    <pageSetUpPr fitToPage="1"/>
  </sheetPr>
  <dimension ref="A1:E13"/>
  <sheetViews>
    <sheetView workbookViewId="0">
      <selection activeCell="C5" sqref="C5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24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11</v>
      </c>
      <c r="B5" s="7">
        <f>21*9+25*1+17*1</f>
        <v>231</v>
      </c>
      <c r="C5" s="7">
        <v>57</v>
      </c>
      <c r="D5" s="8">
        <f>C5*100/B5</f>
        <v>24.675324675324674</v>
      </c>
      <c r="E5" s="9">
        <f>100-D5</f>
        <v>75.324675324675326</v>
      </c>
    </row>
    <row r="8" spans="1:5" s="1" customFormat="1" ht="13.8" x14ac:dyDescent="0.3">
      <c r="A8" s="1" t="s">
        <v>23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F2687-58D1-4C0A-A1C2-6023D4A9F098}">
  <sheetPr>
    <pageSetUpPr fitToPage="1"/>
  </sheetPr>
  <dimension ref="A1:E13"/>
  <sheetViews>
    <sheetView workbookViewId="0">
      <selection activeCell="A2" sqref="A2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25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12</v>
      </c>
      <c r="B5" s="7">
        <f>22*A5</f>
        <v>264</v>
      </c>
      <c r="C5" s="7">
        <v>36</v>
      </c>
      <c r="D5" s="8">
        <f>C5*100/B5</f>
        <v>13.636363636363637</v>
      </c>
      <c r="E5" s="9">
        <f>100-D5</f>
        <v>86.36363636363636</v>
      </c>
    </row>
    <row r="8" spans="1:5" s="1" customFormat="1" ht="13.8" x14ac:dyDescent="0.3">
      <c r="A8" s="1" t="s">
        <v>23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9CAFE-F8BE-4ED4-8E0E-3692F4C60FCC}">
  <sheetPr>
    <pageSetUpPr fitToPage="1"/>
  </sheetPr>
  <dimension ref="A1:E13"/>
  <sheetViews>
    <sheetView workbookViewId="0">
      <selection activeCell="C5" sqref="C5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26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12</v>
      </c>
      <c r="B5" s="7">
        <f>20*A5</f>
        <v>240</v>
      </c>
      <c r="C5" s="7">
        <v>29</v>
      </c>
      <c r="D5" s="8">
        <f>C5*100/B5</f>
        <v>12.083333333333334</v>
      </c>
      <c r="E5" s="9">
        <f>100-D5</f>
        <v>87.916666666666671</v>
      </c>
    </row>
    <row r="8" spans="1:5" s="1" customFormat="1" ht="13.8" x14ac:dyDescent="0.3">
      <c r="A8" s="1" t="s">
        <v>23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06A6F-DD03-40C0-A79C-F12346E624AD}">
  <sheetPr>
    <pageSetUpPr fitToPage="1"/>
  </sheetPr>
  <dimension ref="A1:E13"/>
  <sheetViews>
    <sheetView workbookViewId="0"/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27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12</v>
      </c>
      <c r="B5" s="7">
        <f>20*A5</f>
        <v>240</v>
      </c>
      <c r="C5" s="7">
        <v>65</v>
      </c>
      <c r="D5" s="8">
        <f>C5*100/B5</f>
        <v>27.083333333333332</v>
      </c>
      <c r="E5" s="9">
        <f>100-D5</f>
        <v>72.916666666666671</v>
      </c>
    </row>
    <row r="8" spans="1:5" s="1" customFormat="1" ht="13.8" x14ac:dyDescent="0.3">
      <c r="A8" s="1" t="s">
        <v>23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8BD23-58C7-4E27-A1D8-6F250EAA583A}">
  <sheetPr>
    <pageSetUpPr fitToPage="1"/>
  </sheetPr>
  <dimension ref="A1:E13"/>
  <sheetViews>
    <sheetView tabSelected="1" workbookViewId="0">
      <selection activeCell="E20" sqref="E20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28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16">
        <f>('gennaio 2019'!A5+'febbraio 2019'!A5+'marzo 2019'!A5+'aprile 2019'!A5+'maggio 2019'!A5+'giugno 2019'!A5+'luglio 2019'!A5+'agosto 2019'!A5+'settembre 2019'!A5+'ottobre 2019'!A5+'novembre 2019'!A5+'dicembre 2019'!A5)/12</f>
        <v>6.25</v>
      </c>
      <c r="B5" s="17">
        <f>('gennaio 2019'!B5+'febbraio 2019'!B5+'marzo 2019'!B5+'aprile 2019'!B5+'maggio 2019'!B5+'giugno 2019'!B5+'luglio 2019'!B5+'agosto 2019'!B5+'settembre 2019'!B5+'ottobre 2019'!B5+'novembre 2019'!B5+'dicembre 2019'!B5)/12</f>
        <v>130.58333333333334</v>
      </c>
      <c r="C5" s="17">
        <f>('gennaio 2019'!C5+'febbraio 2019'!C5+'marzo 2019'!C5+'aprile 2019'!C5+'maggio 2019'!C5+'giugno 2019'!C5+'luglio 2019'!C5+'agosto 2019'!C5+'settembre 2019'!C5+'ottobre 2019'!C5+'novembre 2019'!C5+'dicembre 2019'!C5)/12</f>
        <v>26.333333333333332</v>
      </c>
      <c r="D5" s="17">
        <f>('gennaio 2019'!D5+'febbraio 2019'!D5+'marzo 2019'!D5+'aprile 2019'!D5+'maggio 2019'!D5+'giugno 2019'!D5+'luglio 2019'!D5+'agosto 2019'!D5+'settembre 2019'!D5+'ottobre 2019'!D5+'novembre 2019'!D5+'dicembre 2019'!D5)/12</f>
        <v>13.005297782436692</v>
      </c>
      <c r="E5" s="9">
        <f>100-D5</f>
        <v>86.994702217563315</v>
      </c>
    </row>
    <row r="8" spans="1:5" s="1" customFormat="1" ht="13.8" x14ac:dyDescent="0.3">
      <c r="A8" s="1" t="s">
        <v>23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gennaio 2019</vt:lpstr>
      <vt:lpstr>febbraio 2019</vt:lpstr>
      <vt:lpstr>marzo 2019</vt:lpstr>
      <vt:lpstr>aprile 2019</vt:lpstr>
      <vt:lpstr>maggio 2019</vt:lpstr>
      <vt:lpstr>giugno 2019</vt:lpstr>
      <vt:lpstr>luglio 2019</vt:lpstr>
      <vt:lpstr>agosto 2019</vt:lpstr>
      <vt:lpstr>settembre 2019</vt:lpstr>
      <vt:lpstr>ottobre 2019</vt:lpstr>
      <vt:lpstr>novembre 2019</vt:lpstr>
      <vt:lpstr>dicembre 2019</vt:lpstr>
      <vt:lpstr>TOTALE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Sangalli</dc:creator>
  <cp:lastModifiedBy>Laura Nolli</cp:lastModifiedBy>
  <cp:lastPrinted>2017-03-15T10:42:51Z</cp:lastPrinted>
  <dcterms:created xsi:type="dcterms:W3CDTF">2015-12-01T13:55:09Z</dcterms:created>
  <dcterms:modified xsi:type="dcterms:W3CDTF">2024-07-12T08:45:52Z</dcterms:modified>
</cp:coreProperties>
</file>