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1.11\aspa\SITO\@ Amministrazione Trasparente\personale\tasso assenze\2022\"/>
    </mc:Choice>
  </mc:AlternateContent>
  <xr:revisionPtr revIDLastSave="0" documentId="13_ncr:1_{0F97E569-4D39-44B7-81C8-7806D49F7A15}" xr6:coauthVersionLast="47" xr6:coauthVersionMax="47" xr10:uidLastSave="{00000000-0000-0000-0000-000000000000}"/>
  <bookViews>
    <workbookView xWindow="-28920" yWindow="-120" windowWidth="29040" windowHeight="15720" tabRatio="927" activeTab="12" xr2:uid="{00000000-000D-0000-FFFF-FFFF00000000}"/>
  </bookViews>
  <sheets>
    <sheet name="gennaio 2022" sheetId="16" r:id="rId1"/>
    <sheet name="febbraio 2022" sheetId="29" r:id="rId2"/>
    <sheet name="marzo 2022" sheetId="30" r:id="rId3"/>
    <sheet name="aprile 2022" sheetId="31" r:id="rId4"/>
    <sheet name="maggio 2022" sheetId="32" r:id="rId5"/>
    <sheet name="giugno 2022" sheetId="33" r:id="rId6"/>
    <sheet name="luglio 2022" sheetId="34" r:id="rId7"/>
    <sheet name="agosto 2022" sheetId="35" r:id="rId8"/>
    <sheet name="settembre 2022" sheetId="36" r:id="rId9"/>
    <sheet name="ottobre 2022" sheetId="37" r:id="rId10"/>
    <sheet name="novembre 2022" sheetId="38" r:id="rId11"/>
    <sheet name="dicembre 2022" sheetId="39" r:id="rId12"/>
    <sheet name="TOTALE 2022" sheetId="4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0" l="1"/>
  <c r="C5" i="40"/>
  <c r="A5" i="40"/>
  <c r="D5" i="40"/>
  <c r="E5" i="40" s="1"/>
  <c r="B5" i="39"/>
  <c r="B5" i="38"/>
  <c r="B5" i="37"/>
  <c r="B5" i="34"/>
  <c r="B5" i="36"/>
  <c r="B5" i="32"/>
  <c r="B5" i="31"/>
  <c r="B5" i="30"/>
  <c r="B5" i="29"/>
  <c r="B5" i="16" l="1"/>
  <c r="D5" i="16" s="1"/>
  <c r="E5" i="16" s="1"/>
  <c r="B5" i="35"/>
  <c r="B5" i="33"/>
  <c r="D5" i="33" l="1"/>
  <c r="E5" i="33" s="1"/>
  <c r="D5" i="30" l="1"/>
  <c r="E5" i="30" s="1"/>
  <c r="D5" i="29"/>
  <c r="E5" i="29" s="1"/>
  <c r="D5" i="38" l="1"/>
  <c r="E5" i="38" s="1"/>
  <c r="D5" i="39"/>
  <c r="E5" i="39" s="1"/>
  <c r="D5" i="37"/>
  <c r="E5" i="37" s="1"/>
  <c r="D5" i="36"/>
  <c r="E5" i="36" s="1"/>
  <c r="D5" i="34"/>
  <c r="E5" i="34" s="1"/>
  <c r="D5" i="35"/>
  <c r="E5" i="35" s="1"/>
  <c r="D5" i="32"/>
  <c r="E5" i="32" s="1"/>
  <c r="D5" i="31"/>
  <c r="E5" i="31" s="1"/>
</calcChain>
</file>

<file path=xl/sharedStrings.xml><?xml version="1.0" encoding="utf-8"?>
<sst xmlns="http://schemas.openxmlformats.org/spreadsheetml/2006/main" count="221" uniqueCount="29">
  <si>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</si>
  <si>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</si>
  <si>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</si>
  <si>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</si>
  <si>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</si>
  <si>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</si>
  <si>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</si>
  <si>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</si>
  <si>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</si>
  <si>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</si>
  <si>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</si>
  <si>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</si>
  <si>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</si>
  <si>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</si>
  <si>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</si>
  <si>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a) Unità di personale dipendente a tempo indeterminato e determinato</t>
  </si>
  <si>
    <t>Art. 21 Legge n. 69 del 18/06/2009 - TASSI ASSENZE E PRESENZE PERSONALE - GENNAIO 2022</t>
  </si>
  <si>
    <t>Art. 21 Legge n. 69 del 18/06/2009 - TASSI ASSENZE E PRESENZE PERSONALE - MARZO 2022</t>
  </si>
  <si>
    <t>Art. 21 Legge n. 69 del 18/06/2009 - TASSI ASSENZE E PRESENZE PERSONALE - FEBBRAIO 2022</t>
  </si>
  <si>
    <t>Art. 21 Legge n. 69 del 18/06/2009 - TASSI ASSENZE E PRESENZE PERSONALE - APRILE 2022</t>
  </si>
  <si>
    <t>Art. 21 Legge n. 69 del 18/06/2009 - TASSI ASSENZE E PRESENZE PERSONALE - MAGGIO 2022</t>
  </si>
  <si>
    <t>Art. 21 Legge n. 69 del 18/06/2009 - TASSI ASSENZE E PRESENZE PERSONALE - GIUGNO 2022</t>
  </si>
  <si>
    <t>Art. 21 Legge n. 69 del 18/06/2009 - TASSI ASSENZE E PRESENZE PERSONALE - SETTEMBRE 2022</t>
  </si>
  <si>
    <t>Art. 21 Legge n. 69 del 18/06/2009 - TASSI ASSENZE E PRESENZE PERSONALE - LUGLIO 2022</t>
  </si>
  <si>
    <t>Art. 21 Legge n. 69 del 18/06/2009 - TASSI ASSENZE E PRESENZE PERSONALE - AGOSTO 2022</t>
  </si>
  <si>
    <t>Art. 21 Legge n. 69 del 18/06/2009 - TASSI ASSENZE E PRESENZE PERSONALE - OTTOBRE 2022</t>
  </si>
  <si>
    <t>Art. 21 Legge n. 69 del 18/06/2009 - TASSI ASSENZE E PRESENZE PERSONALE - NOVEMBRE 2022</t>
  </si>
  <si>
    <t>Art. 21 Legge n. 69 del 18/06/2009 - TASSI ASSENZE E PRESENZE PERSONALE - DICEMBRE 2022</t>
  </si>
  <si>
    <t>Art. 21 Legge n. 69 del 18/06/2009 - TASSI ASSENZE E PRESENZE PERSONALE -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</si>
</sst>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16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16</v>
      </c>
      <c r="B5" s="7">
        <f>A5*20</f>
        <v>320</v>
      </c>
      <c r="C5" s="7">
        <v>107</v>
      </c>
      <c r="D5" s="8">
        <f>C5*100/B5</f>
        <v>33.4375</v>
      </c>
      <c r="E5" s="9">
        <f>100-D5</f>
        <v>66.5625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"/>
  <sheetViews>
    <sheetView workbookViewId="0">
      <selection activeCell="A2" sqref="A2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18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16</v>
      </c>
      <c r="B5" s="7">
        <f>A5*20</f>
        <v>320</v>
      </c>
      <c r="C5" s="7">
        <v>65</v>
      </c>
      <c r="D5" s="8">
        <f>C5*100/B5</f>
        <v>20.3125</v>
      </c>
      <c r="E5" s="9">
        <f>100-D5</f>
        <v>79.6875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"/>
  <sheetViews>
    <sheetView workbookViewId="0">
      <selection activeCell="A2" sqref="A2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17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16</v>
      </c>
      <c r="B5" s="7">
        <f>A5*23</f>
        <v>368</v>
      </c>
      <c r="C5" s="7">
        <v>76</v>
      </c>
      <c r="D5" s="8">
        <f>C5*100/B5</f>
        <v>20.652173913043477</v>
      </c>
      <c r="E5" s="9">
        <f>100-D5</f>
        <v>79.34782608695653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3"/>
  <sheetViews>
    <sheetView workbookViewId="0">
      <selection activeCell="C6" sqref="C6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19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17</v>
      </c>
      <c r="B5" s="7">
        <f>A5*16+8</f>
        <v>280</v>
      </c>
      <c r="C5" s="7">
        <v>64</v>
      </c>
      <c r="D5" s="8">
        <f>C5*100/B5</f>
        <v>22.857142857142858</v>
      </c>
      <c r="E5" s="9">
        <f>100-D5</f>
        <v>77.142857142857139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3"/>
  <sheetViews>
    <sheetView workbookViewId="0">
      <selection activeCell="C6" sqref="C6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20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17</v>
      </c>
      <c r="B5" s="7">
        <f>A5*22</f>
        <v>374</v>
      </c>
      <c r="C5" s="7">
        <v>78</v>
      </c>
      <c r="D5" s="8">
        <f>C5*100/B5</f>
        <v>20.855614973262032</v>
      </c>
      <c r="E5" s="9">
        <f>100-D5</f>
        <v>79.144385026737964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21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17</v>
      </c>
      <c r="B5" s="7">
        <f>21*A5</f>
        <v>357</v>
      </c>
      <c r="C5" s="7">
        <v>81</v>
      </c>
      <c r="D5" s="8">
        <f>C5*100/B5</f>
        <v>22.689075630252102</v>
      </c>
      <c r="E5" s="9">
        <f>100-D5</f>
        <v>77.310924369747895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23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17</v>
      </c>
      <c r="B5" s="7">
        <f>A5*21</f>
        <v>357</v>
      </c>
      <c r="C5" s="7">
        <v>98</v>
      </c>
      <c r="D5" s="8">
        <f>C5*100/B5</f>
        <v>27.450980392156861</v>
      </c>
      <c r="E5" s="9">
        <f>100-D5</f>
        <v>72.549019607843135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24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17</v>
      </c>
      <c r="B5" s="7">
        <f>22*A5</f>
        <v>374</v>
      </c>
      <c r="C5" s="7">
        <v>134</v>
      </c>
      <c r="D5" s="8">
        <f>C5*100/B5</f>
        <v>35.828877005347593</v>
      </c>
      <c r="E5" s="9">
        <f>100-D5</f>
        <v>64.171122994652407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3036-2801-4DA2-A196-976A88E6E63A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22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17</v>
      </c>
      <c r="B5" s="7">
        <f>A5*22</f>
        <v>374</v>
      </c>
      <c r="C5" s="7">
        <v>133</v>
      </c>
      <c r="D5" s="8">
        <f>C5*100/B5</f>
        <v>35.561497326203209</v>
      </c>
      <c r="E5" s="9">
        <f>100-D5</f>
        <v>64.438502673796791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2687-58D1-4C0A-A1C2-6023D4A9F098}">
  <sheetPr>
    <pageSetUpPr fitToPage="1"/>
  </sheetPr>
  <dimension ref="A1:E13"/>
  <sheetViews>
    <sheetView workbookViewId="0">
      <selection activeCell="B6" sqref="B6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25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19</v>
      </c>
      <c r="B5" s="7">
        <f>16*20+1*18+1*2+2*10+1*12</f>
        <v>372</v>
      </c>
      <c r="C5" s="7">
        <v>125</v>
      </c>
      <c r="D5" s="8">
        <f>C5*100/B5</f>
        <v>33.602150537634408</v>
      </c>
      <c r="E5" s="9">
        <f>100-D5</f>
        <v>66.397849462365599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CAFE-F8BE-4ED4-8E0E-3692F4C60FCC}">
  <sheetPr>
    <pageSetUpPr fitToPage="1"/>
  </sheetPr>
  <dimension ref="A1:E13"/>
  <sheetViews>
    <sheetView workbookViewId="0">
      <selection activeCell="A5" sqref="A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26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18</v>
      </c>
      <c r="B5" s="7">
        <f>18*21+1*13</f>
        <v>391</v>
      </c>
      <c r="C5" s="7">
        <v>98</v>
      </c>
      <c r="D5" s="8">
        <f>C5*100/B5</f>
        <v>25.063938618925832</v>
      </c>
      <c r="E5" s="9">
        <f>100-D5</f>
        <v>74.936061381074168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6A6F-DD03-40C0-A79C-F12346E624AD}">
  <sheetPr>
    <pageSetUpPr fitToPage="1"/>
  </sheetPr>
  <dimension ref="A1:E13"/>
  <sheetViews>
    <sheetView workbookViewId="0">
      <selection activeCell="C6" sqref="C6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16" t="s">
        <v>27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18</v>
      </c>
      <c r="B5" s="7">
        <f>17*20+1*11</f>
        <v>351</v>
      </c>
      <c r="C5" s="7">
        <v>98</v>
      </c>
      <c r="D5" s="8">
        <f>C5*100/B5</f>
        <v>27.920227920227919</v>
      </c>
      <c r="E5" s="9">
        <f>100-D5</f>
        <v>72.079772079772084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79B15-055F-49A5-96B1-64D553AF5A61}">
  <sheetPr>
    <pageSetUpPr fitToPage="1"/>
  </sheetPr>
  <dimension ref="A1:E13"/>
  <sheetViews>
    <sheetView tabSelected="1" workbookViewId="0">
      <selection activeCell="H19" sqref="H19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16" t="s">
        <v>28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17">
        <f>('gennaio 2022'!A5+'febbraio 2022'!A5+'marzo 2022'!A5+'aprile 2022'!A5+'maggio 2022'!A5+'giugno 2022'!A5+'luglio 2022'!A5+'agosto 2022'!A5+'settembre 2022'!A5+'ottobre 2022'!A5+'novembre 2022'!A5+'dicembre 2022'!A5)/12</f>
        <v>17.083333333333332</v>
      </c>
      <c r="B5" s="18">
        <f>('gennaio 2022'!B5+'febbraio 2022'!B5+'marzo 2022'!B5+'aprile 2022'!B5+'maggio 2022'!B5+'giugno 2022'!B5+'luglio 2022'!B5+'agosto 2022'!B5+'settembre 2022'!B5+'ottobre 2022'!B5+'novembre 2022'!B5+'dicembre 2022'!B5)/12</f>
        <v>353.16666666666669</v>
      </c>
      <c r="C5" s="18">
        <f>('gennaio 2022'!C5+'febbraio 2022'!C5+'marzo 2022'!C5+'aprile 2022'!C5+'maggio 2022'!C5+'giugno 2022'!C5+'luglio 2022'!C5+'agosto 2022'!C5+'settembre 2022'!C5+'ottobre 2022'!C5+'novembre 2022'!C5+'dicembre 2022'!C5)/12</f>
        <v>96.416666666666671</v>
      </c>
      <c r="D5" s="8">
        <f>C5*100/B5</f>
        <v>27.300613496932517</v>
      </c>
      <c r="E5" s="9">
        <f>100-D5</f>
        <v>72.699386503067487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2022</vt:lpstr>
      <vt:lpstr>febbraio 2022</vt:lpstr>
      <vt:lpstr>marzo 2022</vt:lpstr>
      <vt:lpstr>aprile 2022</vt:lpstr>
      <vt:lpstr>maggio 2022</vt:lpstr>
      <vt:lpstr>giugno 2022</vt:lpstr>
      <vt:lpstr>luglio 2022</vt:lpstr>
      <vt:lpstr>agosto 2022</vt:lpstr>
      <vt:lpstr>settembre 2022</vt:lpstr>
      <vt:lpstr>ottobre 2022</vt:lpstr>
      <vt:lpstr>novembre 2022</vt:lpstr>
      <vt:lpstr>dicembre 2022</vt:lpstr>
      <vt:lpstr>TOTALE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Laura Nolli</cp:lastModifiedBy>
  <cp:lastPrinted>2017-03-15T10:42:51Z</cp:lastPrinted>
  <dcterms:created xsi:type="dcterms:W3CDTF">2015-12-01T13:55:09Z</dcterms:created>
  <dcterms:modified xsi:type="dcterms:W3CDTF">2024-07-12T08:40:53Z</dcterms:modified>
</cp:coreProperties>
</file>